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FBA4553A-16B0-4D07-9775-5039171C99CD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6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<sst xmlns="http://schemas.openxmlformats.org/spreadsheetml/2006/main" count="81" uniqueCount="49">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</sst>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4" sqref="F74:G75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5761443554.3700008</v>
      </c>
      <c r="D10" s="4">
        <f t="shared" ref="D10:H10" si="0">SUM(D11,D21,D30,D41)</f>
        <v>-183734720.56000012</v>
      </c>
      <c r="E10" s="4">
        <f t="shared" si="0"/>
        <v>5577708833.8100004</v>
      </c>
      <c r="F10" s="4">
        <f t="shared" si="0"/>
        <v>5507045631.1799994</v>
      </c>
      <c r="G10" s="4">
        <f t="shared" si="0"/>
        <v>5228202999.4700003</v>
      </c>
      <c r="H10" s="4">
        <f t="shared" si="0"/>
        <v>70663202.63000001</v>
      </c>
    </row>
    <row r="11" spans="2:9" x14ac:dyDescent="0.25">
      <c r="B11" s="8" t="s">
        <v>13</v>
      </c>
      <c r="C11" s="4">
        <f>SUM(C12:C19)</f>
        <v>2173917790.4700003</v>
      </c>
      <c r="D11" s="4">
        <f t="shared" ref="D11:H11" si="1">SUM(D12:D19)</f>
        <v>23061134.14000006</v>
      </c>
      <c r="E11" s="4">
        <f t="shared" si="1"/>
        <v>2196978924.6100001</v>
      </c>
      <c r="F11" s="4">
        <f t="shared" si="1"/>
        <v>2146978924.6099999</v>
      </c>
      <c r="G11" s="4">
        <f t="shared" si="1"/>
        <v>2033759553.5699999</v>
      </c>
      <c r="H11" s="4">
        <f t="shared" si="1"/>
        <v>50000000.000000179</v>
      </c>
    </row>
    <row r="12" spans="2:9" x14ac:dyDescent="0.25">
      <c r="B12" s="11" t="s">
        <v>14</v>
      </c>
      <c r="C12" s="15">
        <v>107122097.64</v>
      </c>
      <c r="D12" s="15">
        <v>14865600.920000002</v>
      </c>
      <c r="E12" s="17">
        <f>SUM(C12:D12)</f>
        <v>121987698.56</v>
      </c>
      <c r="F12" s="15">
        <v>121987698.56</v>
      </c>
      <c r="G12" s="15">
        <v>120740788.23</v>
      </c>
      <c r="H12" s="17">
        <f>SUM(E12-F12)</f>
        <v>0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429057223.77999997</v>
      </c>
      <c r="D14" s="15">
        <v>15215229.170000017</v>
      </c>
      <c r="E14" s="17">
        <f t="shared" si="2"/>
        <v>444272452.94999999</v>
      </c>
      <c r="F14" s="15">
        <v>444272452.94999999</v>
      </c>
      <c r="G14" s="15">
        <v>427345005.76999998</v>
      </c>
      <c r="H14" s="17">
        <f>SUM(E14-F14)</f>
        <v>0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281971552.82999998</v>
      </c>
      <c r="D16" s="15">
        <v>50151925.680000067</v>
      </c>
      <c r="E16" s="17">
        <f t="shared" si="2"/>
        <v>332123478.51000005</v>
      </c>
      <c r="F16" s="15">
        <v>332123478.50999999</v>
      </c>
      <c r="G16" s="15">
        <v>311447150.73000002</v>
      </c>
      <c r="H16" s="17">
        <f t="shared" si="3"/>
        <v>5.9604644775390625E-8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1160956363.8800001</v>
      </c>
      <c r="D18" s="15">
        <v>-74314678.220000029</v>
      </c>
      <c r="E18" s="17">
        <f t="shared" si="2"/>
        <v>1086641685.6600001</v>
      </c>
      <c r="F18" s="15">
        <v>1036641685.66</v>
      </c>
      <c r="G18" s="15">
        <v>975608293.42999995</v>
      </c>
      <c r="H18" s="17">
        <f t="shared" si="3"/>
        <v>50000000.000000119</v>
      </c>
    </row>
    <row r="19" spans="2:8" x14ac:dyDescent="0.25">
      <c r="B19" s="11" t="s">
        <v>21</v>
      </c>
      <c r="C19" s="15">
        <v>194810552.34</v>
      </c>
      <c r="D19" s="15">
        <v>17143056.590000004</v>
      </c>
      <c r="E19" s="17">
        <f t="shared" si="2"/>
        <v>211953608.93000001</v>
      </c>
      <c r="F19" s="15">
        <v>211953608.93000001</v>
      </c>
      <c r="G19" s="15">
        <v>198618315.41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2395677793.8000002</v>
      </c>
      <c r="D21" s="4">
        <f t="shared" ref="D21:H21" si="4">SUM(D22:D28)</f>
        <v>-475524100.77000016</v>
      </c>
      <c r="E21" s="4">
        <f t="shared" si="4"/>
        <v>1920153693.0300002</v>
      </c>
      <c r="F21" s="4">
        <f t="shared" si="4"/>
        <v>1900153458.4000003</v>
      </c>
      <c r="G21" s="4">
        <f t="shared" si="4"/>
        <v>1765095187.5599999</v>
      </c>
      <c r="H21" s="4">
        <f t="shared" si="4"/>
        <v>20000234.629999839</v>
      </c>
    </row>
    <row r="22" spans="2:8" x14ac:dyDescent="0.25">
      <c r="B22" s="11" t="s">
        <v>23</v>
      </c>
      <c r="C22" s="15">
        <v>389232589.93000001</v>
      </c>
      <c r="D22" s="15">
        <v>-64976396.460000038</v>
      </c>
      <c r="E22" s="17">
        <f t="shared" ref="E22:E28" si="5">SUM(C22:D22)</f>
        <v>324256193.46999997</v>
      </c>
      <c r="F22" s="15">
        <v>324256193.47000003</v>
      </c>
      <c r="G22" s="15">
        <v>310119151.79000002</v>
      </c>
      <c r="H22" s="17">
        <f t="shared" ref="H22:H28" si="6">SUM(E22-F22)</f>
        <v>-5.9604644775390625E-8</v>
      </c>
    </row>
    <row r="23" spans="2:8" x14ac:dyDescent="0.25">
      <c r="B23" s="11" t="s">
        <v>24</v>
      </c>
      <c r="C23" s="15">
        <v>1517236226.8800001</v>
      </c>
      <c r="D23" s="15">
        <v>-109982114.88000011</v>
      </c>
      <c r="E23" s="17">
        <f t="shared" si="5"/>
        <v>1407254112</v>
      </c>
      <c r="F23" s="15">
        <v>1387253877.3700001</v>
      </c>
      <c r="G23" s="15">
        <v>1280164918.48</v>
      </c>
      <c r="H23" s="17">
        <f t="shared" si="6"/>
        <v>20000234.629999876</v>
      </c>
    </row>
    <row r="24" spans="2:8" x14ac:dyDescent="0.25">
      <c r="B24" s="11" t="s">
        <v>25</v>
      </c>
      <c r="C24" s="15">
        <v>21221774.739999998</v>
      </c>
      <c r="D24" s="15">
        <v>425689.95999999996</v>
      </c>
      <c r="E24" s="17">
        <f t="shared" si="5"/>
        <v>21647464.699999999</v>
      </c>
      <c r="F24" s="15">
        <v>21647464.699999999</v>
      </c>
      <c r="G24" s="15">
        <v>21647464.699999999</v>
      </c>
      <c r="H24" s="17">
        <f t="shared" si="6"/>
        <v>0</v>
      </c>
    </row>
    <row r="25" spans="2:8" ht="24" x14ac:dyDescent="0.25">
      <c r="B25" s="11" t="s">
        <v>26</v>
      </c>
      <c r="C25" s="15">
        <v>30678431.219999999</v>
      </c>
      <c r="D25" s="15">
        <v>-1523377.5900000036</v>
      </c>
      <c r="E25" s="17">
        <f t="shared" si="5"/>
        <v>29155053.629999995</v>
      </c>
      <c r="F25" s="15">
        <v>29155053.629999999</v>
      </c>
      <c r="G25" s="15">
        <v>26235230.559999999</v>
      </c>
      <c r="H25" s="17">
        <f t="shared" si="6"/>
        <v>-3.7252902984619141E-9</v>
      </c>
    </row>
    <row r="26" spans="2:8" x14ac:dyDescent="0.25">
      <c r="B26" s="11" t="s">
        <v>27</v>
      </c>
      <c r="C26" s="16">
        <v>72767676.799999997</v>
      </c>
      <c r="D26" s="16">
        <v>2104259.8900000006</v>
      </c>
      <c r="E26" s="17">
        <f t="shared" si="5"/>
        <v>74871936.689999998</v>
      </c>
      <c r="F26" s="16">
        <v>74871936.689999998</v>
      </c>
      <c r="G26" s="16">
        <v>66439215.789999999</v>
      </c>
      <c r="H26" s="17">
        <f t="shared" si="6"/>
        <v>0</v>
      </c>
    </row>
    <row r="27" spans="2:8" x14ac:dyDescent="0.25">
      <c r="B27" s="11" t="s">
        <v>28</v>
      </c>
      <c r="C27" s="15">
        <v>41065100.43</v>
      </c>
      <c r="D27" s="15">
        <v>4942205.5199999958</v>
      </c>
      <c r="E27" s="17">
        <f t="shared" si="5"/>
        <v>46007305.949999996</v>
      </c>
      <c r="F27" s="15">
        <v>46007305.950000003</v>
      </c>
      <c r="G27" s="15">
        <v>44421785.950000003</v>
      </c>
      <c r="H27" s="17">
        <f t="shared" si="6"/>
        <v>-7.4505805969238281E-9</v>
      </c>
    </row>
    <row r="28" spans="2:8" x14ac:dyDescent="0.25">
      <c r="B28" s="11" t="s">
        <v>29</v>
      </c>
      <c r="C28" s="15">
        <v>323475993.80000001</v>
      </c>
      <c r="D28" s="15">
        <v>-306514367.20999998</v>
      </c>
      <c r="E28" s="17">
        <f t="shared" si="5"/>
        <v>16961626.590000033</v>
      </c>
      <c r="F28" s="15">
        <v>16961626.59</v>
      </c>
      <c r="G28" s="15">
        <v>16067420.289999999</v>
      </c>
      <c r="H28" s="17">
        <f t="shared" si="6"/>
        <v>3.3527612686157227E-8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317832832.38</v>
      </c>
      <c r="D30" s="4">
        <f t="shared" ref="D30:H30" si="7">SUM(D31:D39)</f>
        <v>91860591.179999992</v>
      </c>
      <c r="E30" s="4">
        <f t="shared" si="7"/>
        <v>409693423.55999994</v>
      </c>
      <c r="F30" s="4">
        <f t="shared" si="7"/>
        <v>409030455.55999994</v>
      </c>
      <c r="G30" s="4">
        <f t="shared" si="7"/>
        <v>389408471.38999999</v>
      </c>
      <c r="H30" s="4">
        <f t="shared" si="7"/>
        <v>662967.9999999851</v>
      </c>
    </row>
    <row r="31" spans="2:8" ht="24" x14ac:dyDescent="0.25">
      <c r="B31" s="11" t="s">
        <v>31</v>
      </c>
      <c r="C31" s="15">
        <v>79837769.659999996</v>
      </c>
      <c r="D31" s="15">
        <v>63686486.910000011</v>
      </c>
      <c r="E31" s="17">
        <f t="shared" ref="E31:E39" si="8">SUM(C31:D31)</f>
        <v>143524256.56999999</v>
      </c>
      <c r="F31" s="15">
        <v>143524256.56999999</v>
      </c>
      <c r="G31" s="15">
        <v>137995065.18000001</v>
      </c>
      <c r="H31" s="17">
        <f t="shared" ref="H31:H39" si="9">SUM(E31-F31)</f>
        <v>0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75699204.5</v>
      </c>
      <c r="D37" s="15">
        <v>3197387.3299999833</v>
      </c>
      <c r="E37" s="17">
        <f t="shared" si="8"/>
        <v>78896591.829999983</v>
      </c>
      <c r="F37" s="15">
        <v>78896591.829999998</v>
      </c>
      <c r="G37" s="15">
        <v>75672354.010000005</v>
      </c>
      <c r="H37" s="17">
        <f t="shared" si="9"/>
        <v>-1.4901161193847656E-8</v>
      </c>
    </row>
    <row r="38" spans="2:8" x14ac:dyDescent="0.25">
      <c r="B38" s="11" t="s">
        <v>38</v>
      </c>
      <c r="C38" s="15">
        <v>162295858.22</v>
      </c>
      <c r="D38" s="15">
        <v>24976716.939999998</v>
      </c>
      <c r="E38" s="17">
        <f t="shared" si="8"/>
        <v>187272575.16</v>
      </c>
      <c r="F38" s="15">
        <v>186609607.16</v>
      </c>
      <c r="G38" s="15">
        <v>175741052.19999999</v>
      </c>
      <c r="H38" s="17">
        <f t="shared" si="9"/>
        <v>662968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874015137.72000003</v>
      </c>
      <c r="D41" s="4">
        <f t="shared" ref="D41:G41" si="10">SUM(D42:D45)</f>
        <v>176867654.88999999</v>
      </c>
      <c r="E41" s="4">
        <f t="shared" si="10"/>
        <v>1050882792.61</v>
      </c>
      <c r="F41" s="4">
        <f t="shared" si="10"/>
        <v>1050882792.61</v>
      </c>
      <c r="G41" s="4">
        <f t="shared" si="10"/>
        <v>1039939786.95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874015137.72000003</v>
      </c>
      <c r="D43" s="15">
        <v>176867654.88999999</v>
      </c>
      <c r="E43" s="17">
        <f t="shared" si="11"/>
        <v>1050882792.61</v>
      </c>
      <c r="F43" s="15">
        <v>1050882792.61</v>
      </c>
      <c r="G43" s="15">
        <v>1039939786.95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1350374218.25</v>
      </c>
      <c r="D47" s="4">
        <f t="shared" ref="D47:H47" si="13">SUM(D48,D58,D67,D78)</f>
        <v>38473252.220000044</v>
      </c>
      <c r="E47" s="4">
        <f t="shared" si="13"/>
        <v>1388847470.47</v>
      </c>
      <c r="F47" s="4">
        <f t="shared" si="13"/>
        <v>1388756449.21</v>
      </c>
      <c r="G47" s="4">
        <f t="shared" si="13"/>
        <v>1238821309.4399998</v>
      </c>
      <c r="H47" s="4">
        <f t="shared" si="13"/>
        <v>91021.260000029579</v>
      </c>
    </row>
    <row r="48" spans="2:8" ht="15" customHeight="1" x14ac:dyDescent="0.25">
      <c r="B48" s="9" t="s">
        <v>13</v>
      </c>
      <c r="C48" s="4">
        <f>SUM(C49:C56)</f>
        <v>481446759.28999996</v>
      </c>
      <c r="D48" s="4">
        <f t="shared" ref="D48:H48" si="14">SUM(D49:D56)</f>
        <v>3017477.2899999842</v>
      </c>
      <c r="E48" s="4">
        <f t="shared" si="14"/>
        <v>484464236.57999992</v>
      </c>
      <c r="F48" s="4">
        <f t="shared" si="14"/>
        <v>484464236.58000004</v>
      </c>
      <c r="G48" s="4">
        <f t="shared" si="14"/>
        <v>442855418.04000002</v>
      </c>
      <c r="H48" s="4">
        <f t="shared" si="14"/>
        <v>-8.1956386566162109E-8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111135714.41</v>
      </c>
      <c r="D53" s="15">
        <v>-56158127.230000019</v>
      </c>
      <c r="E53" s="17">
        <f t="shared" si="15"/>
        <v>54977587.179999977</v>
      </c>
      <c r="F53" s="15">
        <v>54977587.18</v>
      </c>
      <c r="G53" s="15">
        <v>54977587.18</v>
      </c>
      <c r="H53" s="17">
        <f t="shared" si="16"/>
        <v>-2.2351741790771484E-8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370311044.88</v>
      </c>
      <c r="D55" s="15">
        <v>59175604.520000003</v>
      </c>
      <c r="E55" s="17">
        <f t="shared" si="15"/>
        <v>429486649.39999998</v>
      </c>
      <c r="F55" s="15">
        <v>429486649.40000004</v>
      </c>
      <c r="G55" s="15">
        <v>387877830.86000001</v>
      </c>
      <c r="H55" s="17">
        <f t="shared" si="16"/>
        <v>-5.9604644775390625E-8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843695311.25</v>
      </c>
      <c r="D58" s="4">
        <f t="shared" ref="D58:H58" si="17">SUM(D59:D65)</f>
        <v>20351375.130000062</v>
      </c>
      <c r="E58" s="4">
        <f t="shared" si="17"/>
        <v>864046686.38000011</v>
      </c>
      <c r="F58" s="4">
        <f t="shared" si="17"/>
        <v>863955665.12</v>
      </c>
      <c r="G58" s="4">
        <f t="shared" si="17"/>
        <v>757428017.82999992</v>
      </c>
      <c r="H58" s="4">
        <f t="shared" si="17"/>
        <v>91021.260000111535</v>
      </c>
    </row>
    <row r="59" spans="2:8" x14ac:dyDescent="0.25">
      <c r="B59" s="11" t="s">
        <v>23</v>
      </c>
      <c r="C59" s="15">
        <v>345263317.57999998</v>
      </c>
      <c r="D59" s="15">
        <v>-45066161.23999995</v>
      </c>
      <c r="E59" s="17">
        <f t="shared" ref="E59:E65" si="18">SUM(C59:D59)</f>
        <v>300197156.34000003</v>
      </c>
      <c r="F59" s="15">
        <v>300197156.33999997</v>
      </c>
      <c r="G59" s="15">
        <v>275041637.27999997</v>
      </c>
      <c r="H59" s="17">
        <f t="shared" ref="H59:H65" si="19">SUM(E59-F59)</f>
        <v>5.9604644775390625E-8</v>
      </c>
    </row>
    <row r="60" spans="2:8" x14ac:dyDescent="0.25">
      <c r="B60" s="11" t="s">
        <v>24</v>
      </c>
      <c r="C60" s="15">
        <v>330141993.67000002</v>
      </c>
      <c r="D60" s="15">
        <v>72460503.520000011</v>
      </c>
      <c r="E60" s="17">
        <f t="shared" si="18"/>
        <v>402602497.19000006</v>
      </c>
      <c r="F60" s="15">
        <v>402511475.93000001</v>
      </c>
      <c r="G60" s="15">
        <v>330342026.54000002</v>
      </c>
      <c r="H60" s="17">
        <f t="shared" si="19"/>
        <v>91021.260000050068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138490000</v>
      </c>
      <c r="D63" s="16">
        <v>6628087.8500000015</v>
      </c>
      <c r="E63" s="17">
        <f t="shared" si="18"/>
        <v>145118087.84999999</v>
      </c>
      <c r="F63" s="16">
        <v>145118087.84999999</v>
      </c>
      <c r="G63" s="16">
        <v>143425460.63999999</v>
      </c>
      <c r="H63" s="17">
        <f t="shared" si="19"/>
        <v>0</v>
      </c>
    </row>
    <row r="64" spans="2:8" x14ac:dyDescent="0.25">
      <c r="B64" s="11" t="s">
        <v>28</v>
      </c>
      <c r="C64" s="15">
        <v>23800000</v>
      </c>
      <c r="D64" s="15">
        <v>-7671054.9999999981</v>
      </c>
      <c r="E64" s="17">
        <f t="shared" si="18"/>
        <v>16128945.000000002</v>
      </c>
      <c r="F64" s="15">
        <v>16128945</v>
      </c>
      <c r="G64" s="15">
        <v>8618893.3699999992</v>
      </c>
      <c r="H64" s="17">
        <f t="shared" si="19"/>
        <v>1.862645149230957E-9</v>
      </c>
    </row>
    <row r="65" spans="2:8" x14ac:dyDescent="0.25">
      <c r="B65" s="11" t="s">
        <v>29</v>
      </c>
      <c r="C65" s="15">
        <v>6000000</v>
      </c>
      <c r="D65" s="15">
        <v>-6000000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25232147.710000001</v>
      </c>
      <c r="D67" s="4">
        <f t="shared" ref="D67:H67" si="20">SUM(D68:D76)</f>
        <v>15104399.799999999</v>
      </c>
      <c r="E67" s="4">
        <f t="shared" si="20"/>
        <v>40336547.509999998</v>
      </c>
      <c r="F67" s="4">
        <f t="shared" si="20"/>
        <v>40336547.509999998</v>
      </c>
      <c r="G67" s="4">
        <f t="shared" si="20"/>
        <v>38537873.57</v>
      </c>
      <c r="H67" s="4">
        <f t="shared" si="20"/>
        <v>0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1798673.94</v>
      </c>
      <c r="E74" s="17">
        <f t="shared" si="21"/>
        <v>1798673.94</v>
      </c>
      <c r="F74" s="15">
        <v>1798673.94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25232147.710000001</v>
      </c>
      <c r="D75" s="15">
        <v>13305725.859999999</v>
      </c>
      <c r="E75" s="17">
        <f t="shared" si="21"/>
        <v>38537873.57</v>
      </c>
      <c r="F75" s="15">
        <v>38537873.57</v>
      </c>
      <c r="G75" s="15">
        <v>38537873.57</v>
      </c>
      <c r="H75" s="17">
        <f t="shared" si="22"/>
        <v>0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7111817772.6200008</v>
      </c>
      <c r="D84" s="5">
        <f t="shared" ref="D84:H84" si="26">SUM(D10,D47)</f>
        <v>-145261468.34000009</v>
      </c>
      <c r="E84" s="5">
        <f>SUM(E10,E47)</f>
        <v>6966556304.2800007</v>
      </c>
      <c r="F84" s="5">
        <f t="shared" si="26"/>
        <v>6895802080.3899994</v>
      </c>
      <c r="G84" s="5">
        <f t="shared" si="26"/>
        <v>6467024308.9099998</v>
      </c>
      <c r="H84" s="5">
        <f t="shared" si="26"/>
        <v>70754223.890000045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2025-10-22T17:19:31Z</cp:lastPrinted>
  <dcterms:created xsi:type="dcterms:W3CDTF">2020-01-08T22:29:57Z</dcterms:created>
  <dcterms:modified xsi:type="dcterms:W3CDTF">2026-01-26T22:12:23Z</dcterms:modified>
</cp:coreProperties>
</file>